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0065" activeTab="1"/>
  </bookViews>
  <sheets>
    <sheet name="Πρόγραμμα" sheetId="1" r:id="rId1"/>
    <sheet name="Επιτηρήσεις" sheetId="2" r:id="rId2"/>
  </sheets>
  <calcPr calcId="162913"/>
</workbook>
</file>

<file path=xl/calcChain.xml><?xml version="1.0" encoding="utf-8"?>
<calcChain xmlns="http://schemas.openxmlformats.org/spreadsheetml/2006/main">
  <c r="D19" i="2"/>
  <c r="C7"/>
  <c r="J94" i="1"/>
  <c r="G8"/>
  <c r="H8"/>
  <c r="H6"/>
  <c r="H18"/>
  <c r="H9"/>
  <c r="H12"/>
  <c r="H13"/>
  <c r="H14"/>
  <c r="H15"/>
  <c r="H33"/>
  <c r="H19"/>
  <c r="H20"/>
  <c r="H21"/>
  <c r="H25"/>
  <c r="H26"/>
  <c r="H27"/>
  <c r="H31"/>
  <c r="H32"/>
  <c r="H34"/>
  <c r="H93"/>
  <c r="H38"/>
  <c r="H37"/>
  <c r="H41"/>
  <c r="H42"/>
  <c r="H43"/>
  <c r="H44"/>
  <c r="H45"/>
  <c r="H50"/>
  <c r="H49"/>
  <c r="H7"/>
  <c r="H53"/>
  <c r="H54"/>
  <c r="H55"/>
  <c r="H56"/>
  <c r="H47"/>
  <c r="H61"/>
  <c r="H60"/>
  <c r="H62"/>
  <c r="H63"/>
  <c r="H66"/>
  <c r="H67"/>
  <c r="H68"/>
  <c r="H69"/>
  <c r="H78"/>
  <c r="H71"/>
  <c r="H73"/>
  <c r="H72"/>
  <c r="H48"/>
  <c r="H79"/>
  <c r="H80"/>
  <c r="H81"/>
  <c r="H84"/>
  <c r="H85"/>
  <c r="H86"/>
  <c r="H39"/>
  <c r="H89"/>
  <c r="H90"/>
  <c r="H91"/>
  <c r="H92"/>
  <c r="H5"/>
  <c r="G92"/>
  <c r="G91"/>
  <c r="G90"/>
  <c r="G89"/>
  <c r="G39"/>
  <c r="G86"/>
  <c r="G85"/>
  <c r="G84"/>
  <c r="G81"/>
  <c r="G80"/>
  <c r="G79"/>
  <c r="G48"/>
  <c r="G72"/>
  <c r="G73"/>
  <c r="G71"/>
  <c r="G78"/>
  <c r="G69"/>
  <c r="G68"/>
  <c r="G67"/>
  <c r="G66"/>
  <c r="G60"/>
  <c r="G62"/>
  <c r="G63"/>
  <c r="G61"/>
  <c r="G47"/>
  <c r="G56"/>
  <c r="G55"/>
  <c r="G54"/>
  <c r="G53"/>
  <c r="G7"/>
  <c r="G49"/>
  <c r="G50"/>
  <c r="G45"/>
  <c r="G44"/>
  <c r="G43"/>
  <c r="G42"/>
  <c r="G41"/>
  <c r="G37"/>
  <c r="G38"/>
  <c r="G93"/>
  <c r="G34"/>
  <c r="G32"/>
  <c r="G31"/>
  <c r="G27"/>
  <c r="G26"/>
  <c r="G25"/>
  <c r="G21"/>
  <c r="G20"/>
  <c r="G19"/>
  <c r="G33"/>
  <c r="G15"/>
  <c r="G14"/>
  <c r="G13"/>
  <c r="G12"/>
  <c r="G6"/>
  <c r="G18"/>
  <c r="G9"/>
  <c r="G5"/>
  <c r="D12" i="2"/>
  <c r="D13"/>
  <c r="D14"/>
  <c r="D15"/>
  <c r="D16"/>
  <c r="D17"/>
  <c r="D18"/>
  <c r="D20"/>
  <c r="D21"/>
  <c r="D22"/>
  <c r="D23"/>
  <c r="D11"/>
  <c r="C24"/>
  <c r="C26" l="1"/>
</calcChain>
</file>

<file path=xl/sharedStrings.xml><?xml version="1.0" encoding="utf-8"?>
<sst xmlns="http://schemas.openxmlformats.org/spreadsheetml/2006/main" count="357" uniqueCount="154">
  <si>
    <t>ΤΜΗΜΑ ΓΕΩΠΟΝΙΑΣ</t>
  </si>
  <si>
    <t>8-10</t>
  </si>
  <si>
    <t>10-12</t>
  </si>
  <si>
    <t>Δ</t>
  </si>
  <si>
    <t>12-2</t>
  </si>
  <si>
    <t>Αμπελουργία</t>
  </si>
  <si>
    <t>Γ</t>
  </si>
  <si>
    <t>3-5</t>
  </si>
  <si>
    <t>Γενετική</t>
  </si>
  <si>
    <t>Β</t>
  </si>
  <si>
    <t>Ζαμπάλου</t>
  </si>
  <si>
    <t>5-7</t>
  </si>
  <si>
    <t>Βιομαθηματικά</t>
  </si>
  <si>
    <t>Α</t>
  </si>
  <si>
    <t>Μαρκάκης</t>
  </si>
  <si>
    <t>Φυλλοβόλα-Καρποφόρα Δ.</t>
  </si>
  <si>
    <t>ΕΥ</t>
  </si>
  <si>
    <t>Γ.Φυτοπαθολογία</t>
  </si>
  <si>
    <t>Γκούμας</t>
  </si>
  <si>
    <t>Γ. Βιομηχανίες</t>
  </si>
  <si>
    <t>Δραγασάκη</t>
  </si>
  <si>
    <t>Βιολ. Γεωργία</t>
  </si>
  <si>
    <t>Αρδεύσεις</t>
  </si>
  <si>
    <t>Μανιός</t>
  </si>
  <si>
    <t>Γενική Δενδροκομία</t>
  </si>
  <si>
    <t>Κολιοραδάκης</t>
  </si>
  <si>
    <t>ΚΑΦΕΞ</t>
  </si>
  <si>
    <t>Εισ.Πληροφορική</t>
  </si>
  <si>
    <t>Χατζάκης</t>
  </si>
  <si>
    <t>Εφ.Πληροφορικής &amp; Νέες Τεχν.</t>
  </si>
  <si>
    <t>Φυσιολογία Φυτών</t>
  </si>
  <si>
    <t>Λουλακάκης</t>
  </si>
  <si>
    <t>Επιχ.Ανθοκομία</t>
  </si>
  <si>
    <t>Παπαδημητρίου</t>
  </si>
  <si>
    <t>Ανθοκομία</t>
  </si>
  <si>
    <t>Θρέψη Φυτών</t>
  </si>
  <si>
    <t>Διαχ. Αποβλήτων</t>
  </si>
  <si>
    <t>Ζ</t>
  </si>
  <si>
    <t>Διασφ.Ποιότητας Τροφίμων</t>
  </si>
  <si>
    <t>Μπουνάκης</t>
  </si>
  <si>
    <t>Γενική Λαχανοκομία</t>
  </si>
  <si>
    <t>Γουμενάκη</t>
  </si>
  <si>
    <t>Ειδ.Αμπελουργία-Αμπελογραφία</t>
  </si>
  <si>
    <t>Βελτίωση Φυτών</t>
  </si>
  <si>
    <t>Ε</t>
  </si>
  <si>
    <t>Διαχ.Οικοσυστημάτων</t>
  </si>
  <si>
    <t>Κολλάρος</t>
  </si>
  <si>
    <t>Μορφολογία Φυτών</t>
  </si>
  <si>
    <t>Ειδικά Θέματα Λαχανοκομίας</t>
  </si>
  <si>
    <t>Μάρκετινγκ</t>
  </si>
  <si>
    <t>Γραμματικάκη</t>
  </si>
  <si>
    <t>Μεσ.Δενδρώδεις Καλλιέργειες</t>
  </si>
  <si>
    <t>Δούπης</t>
  </si>
  <si>
    <t>ΚΑΠ</t>
  </si>
  <si>
    <t>Βασιλείου</t>
  </si>
  <si>
    <t>Γ.Οικονομία-ΟΔΓΕ</t>
  </si>
  <si>
    <t>Ειδική Λαχανοκομία</t>
  </si>
  <si>
    <t>Περιβ.Αλλαγές &amp; Σ.Τροφίμων</t>
  </si>
  <si>
    <t>Συστ.Βοτανική</t>
  </si>
  <si>
    <t>Βραχνάκης</t>
  </si>
  <si>
    <t>Αρωματικά Φυτά</t>
  </si>
  <si>
    <t>Θερμ.Κατασκευές</t>
  </si>
  <si>
    <t>Τσοράγλος</t>
  </si>
  <si>
    <t>Γ.Μηχανολογία</t>
  </si>
  <si>
    <t>Οικολογία</t>
  </si>
  <si>
    <t>Φυσική</t>
  </si>
  <si>
    <t>Ειδική Εντομολογια</t>
  </si>
  <si>
    <t>Ειδική Φυτοπαθολογία</t>
  </si>
  <si>
    <t>ΣΤ</t>
  </si>
  <si>
    <t>Γενική Γεωργία</t>
  </si>
  <si>
    <t>Σχεδ.Κήπων &amp; Πάρκων</t>
  </si>
  <si>
    <t>Γεωργ. Χημεία</t>
  </si>
  <si>
    <t>Γ.Βιοτεχνολογία</t>
  </si>
  <si>
    <t>Τροπικά και Υποτροπικά</t>
  </si>
  <si>
    <t>Διαχ.Εδαφών</t>
  </si>
  <si>
    <t>Σινάνης</t>
  </si>
  <si>
    <t>Εδαφολογία</t>
  </si>
  <si>
    <t>Γ.Φαρμακολογία</t>
  </si>
  <si>
    <t>Αλυσσανδράκης</t>
  </si>
  <si>
    <t>Μελισσοκομία</t>
  </si>
  <si>
    <t>Παπαδάκη Αν.</t>
  </si>
  <si>
    <t>Πασχαλίδης</t>
  </si>
  <si>
    <t>Μετασυλλεκτική Τεχν.</t>
  </si>
  <si>
    <t>Φυσιολογία Αναπτ.Φυτών</t>
  </si>
  <si>
    <t>Εντομολογία-Ζ.Εχθροί</t>
  </si>
  <si>
    <t>Ειδική Γεωργία Ι</t>
  </si>
  <si>
    <t>Αλυσανδράκης</t>
  </si>
  <si>
    <t>ΠΑΠΥ</t>
  </si>
  <si>
    <t>αιθουσες</t>
  </si>
  <si>
    <t>Βασιλάκη</t>
  </si>
  <si>
    <t>Κοσιώρης</t>
  </si>
  <si>
    <t>Γούτος</t>
  </si>
  <si>
    <t>ΜΑΝΙΟΣ</t>
  </si>
  <si>
    <t>ΛΟΥΛΑΚΑΚΗΣ</t>
  </si>
  <si>
    <t>ΔΡΑΓΑΣΑΚΗ</t>
  </si>
  <si>
    <t>ΓΟΥΜΕΝΑΚΗ</t>
  </si>
  <si>
    <t>ΠΑΠΑΔΗΜΗΤΡΙΟΥ</t>
  </si>
  <si>
    <t>ΓΚΟΥΜΑΣ</t>
  </si>
  <si>
    <t>ΒΕΡΒΕΡΙΔΗΣ</t>
  </si>
  <si>
    <t>ΓΚΑΤΖΙΛΑΚΗΣ</t>
  </si>
  <si>
    <t>ΚΟΛΛΙΟΡΑΔΑΚΗΣ</t>
  </si>
  <si>
    <t>ΚΟΛΛΑΡΟΣ</t>
  </si>
  <si>
    <t>ΜΑΡΚΑΚΗΣ</t>
  </si>
  <si>
    <t>ΠΑΣΧΑΛΙΔΗΣ</t>
  </si>
  <si>
    <t>ΧΑΤΖΑΚΗΣ</t>
  </si>
  <si>
    <t>ΕΠΙΤΗΡΗΣΕΙΣ</t>
  </si>
  <si>
    <t>ΣΥΛΟΛΟ ΕΤΠ</t>
  </si>
  <si>
    <t>ΣΥΝΟΛΟ ΕΠ</t>
  </si>
  <si>
    <t>εισηγ</t>
  </si>
  <si>
    <t>Γ. Πειραματισμός</t>
  </si>
  <si>
    <t>Χημεία Τροφίμων</t>
  </si>
  <si>
    <t>Λαδωμένου</t>
  </si>
  <si>
    <t>Αλυσανδρακης</t>
  </si>
  <si>
    <t>Λιακάκης</t>
  </si>
  <si>
    <t xml:space="preserve">Γ </t>
  </si>
  <si>
    <t>Καλλιέργειες εκτός Εδάφους</t>
  </si>
  <si>
    <t>Μικροβιολογία Τροφίμων</t>
  </si>
  <si>
    <t>ΤΣΟΡΑΓΛΟΣ</t>
  </si>
  <si>
    <t>Αγγλική Γεωπ.Ορολογία</t>
  </si>
  <si>
    <t>Ειδική Γεωργία ΙΙ</t>
  </si>
  <si>
    <t>Ποιοτικός Έλεγχος Τροφίμων</t>
  </si>
  <si>
    <t>Μαρκάκη</t>
  </si>
  <si>
    <t>Ρίζου</t>
  </si>
  <si>
    <t>Γκισάκης</t>
  </si>
  <si>
    <t>Κονταξάκης</t>
  </si>
  <si>
    <t>Παπακώστας</t>
  </si>
  <si>
    <t>ΕΙΣ+ΕΠΙΤ</t>
  </si>
  <si>
    <t>ΔΕΥΤΕΡΑ 3/9</t>
  </si>
  <si>
    <t>ΤΡΙΤΗ 4/9</t>
  </si>
  <si>
    <t>ΤΕΤΑΡΤΗ 5/9</t>
  </si>
  <si>
    <t>ΠΕΜΠΤΗ 6/9</t>
  </si>
  <si>
    <t>ΠΑΡΑΣΚΕΥΗ 7/9</t>
  </si>
  <si>
    <t>ΔΕΥΤΕΡΑ 10/9</t>
  </si>
  <si>
    <t>ΤΡΙΤΗ 11/9</t>
  </si>
  <si>
    <t>ΤΕΤΑΡΤΗ 12/9</t>
  </si>
  <si>
    <t>ΠΕΜΠΤΗ 13/9</t>
  </si>
  <si>
    <t>ΠΑΡΑΣΚΕΥΗ 14/9</t>
  </si>
  <si>
    <t>ΔΕΥΤΕΡΑ 17/9</t>
  </si>
  <si>
    <t>ΤΡΙΤΗ 18/9</t>
  </si>
  <si>
    <t>ΤΕΤΑΡΤΗ 19/9</t>
  </si>
  <si>
    <t>ΠΕΜΠΤΗ 20/9</t>
  </si>
  <si>
    <t>ΠΑΡΑΣΚΕΥΗ 21/9</t>
  </si>
  <si>
    <t>Πουρσανίδης</t>
  </si>
  <si>
    <t>Καμπουράκης</t>
  </si>
  <si>
    <t>Γ, ΑΜΦ</t>
  </si>
  <si>
    <t>Γ, ΑΜΦ, Β</t>
  </si>
  <si>
    <t>Γ, ΑΜΦ, Β, Α</t>
  </si>
  <si>
    <t>αρ.επιτ.</t>
  </si>
  <si>
    <t>Φανουράκη</t>
  </si>
  <si>
    <t>ΚΑΜΠΟΥΡΑΚΗΣ</t>
  </si>
  <si>
    <t>ΑΜΦ</t>
  </si>
  <si>
    <t>12-12</t>
  </si>
  <si>
    <t>A</t>
  </si>
  <si>
    <t>ΠΡΟΓΡΑΜΜΑ ΕΞΕΤΑΣΤΙΚΗΣ ΣΕΠΤΕΜΒΡΙΟΥ 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</si>
</sst>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2" borderId="0" xfId="0" quotePrefix="1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/>
    <xf numFmtId="0" fontId="4" fillId="3" borderId="4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5" borderId="1" xfId="0" applyFont="1" applyFill="1" applyBorder="1"/>
    <xf numFmtId="0" fontId="0" fillId="5" borderId="0" xfId="0" applyFill="1"/>
    <xf numFmtId="0" fontId="1" fillId="5" borderId="0" xfId="0" applyFont="1" applyFill="1"/>
    <xf numFmtId="0" fontId="1" fillId="5" borderId="2" xfId="0" applyFont="1" applyFill="1" applyBorder="1"/>
    <xf numFmtId="0" fontId="1" fillId="4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1" fillId="3" borderId="1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8" borderId="1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4"/>
  <sheetViews>
    <sheetView zoomScale="130" zoomScaleNormal="130" workbookViewId="0">
      <selection activeCell="J11" sqref="J11"/>
    </sheetView>
  </sheetViews>
  <sheetFormatPr defaultRowHeight="15"/>
  <cols>
    <col min="1" max="1" width="15.85546875" bestFit="1" customWidth="1"/>
    <col min="2" max="2" width="5.7109375" bestFit="1" customWidth="1"/>
    <col min="3" max="3" width="32" customWidth="1"/>
    <col min="4" max="4" width="3" bestFit="1" customWidth="1"/>
    <col min="5" max="5" width="15.7109375" bestFit="1" customWidth="1"/>
    <col min="6" max="6" width="4.7109375" style="46" customWidth="1"/>
    <col min="7" max="7" width="4.42578125" style="47" customWidth="1"/>
    <col min="8" max="8" width="4.85546875" style="47" customWidth="1"/>
    <col min="9" max="9" width="11.85546875" style="14" bestFit="1" customWidth="1"/>
    <col min="10" max="10" width="8.140625" style="14" bestFit="1" customWidth="1"/>
  </cols>
  <sheetData>
    <row r="1" spans="1:10" ht="18.75">
      <c r="A1" s="1"/>
      <c r="B1" s="2"/>
      <c r="C1" s="33" t="s">
        <v>153</v>
      </c>
      <c r="D1" s="2"/>
      <c r="E1" s="2"/>
    </row>
    <row r="2" spans="1:10" ht="18.75">
      <c r="A2" s="1"/>
      <c r="B2" s="2"/>
      <c r="C2" s="3" t="s">
        <v>0</v>
      </c>
      <c r="D2" s="2"/>
      <c r="E2" s="2"/>
    </row>
    <row r="3" spans="1:10">
      <c r="A3" s="1"/>
      <c r="B3" s="2"/>
      <c r="C3" s="1"/>
      <c r="D3" s="2"/>
      <c r="E3" s="2"/>
      <c r="I3" s="17" t="s">
        <v>88</v>
      </c>
      <c r="J3" s="14" t="s">
        <v>147</v>
      </c>
    </row>
    <row r="4" spans="1:10">
      <c r="A4" s="1" t="s">
        <v>127</v>
      </c>
      <c r="B4" s="8" t="s">
        <v>1</v>
      </c>
    </row>
    <row r="5" spans="1:10">
      <c r="A5" s="1"/>
      <c r="B5" s="8" t="s">
        <v>2</v>
      </c>
      <c r="C5" s="9" t="s">
        <v>49</v>
      </c>
      <c r="D5" s="10" t="s">
        <v>6</v>
      </c>
      <c r="E5" s="10" t="s">
        <v>121</v>
      </c>
      <c r="F5" s="46">
        <v>230</v>
      </c>
      <c r="G5" s="48">
        <f>0.3*F5</f>
        <v>69</v>
      </c>
      <c r="H5" s="48">
        <f>0.4*F5</f>
        <v>92</v>
      </c>
      <c r="I5" s="14" t="s">
        <v>144</v>
      </c>
      <c r="J5" s="14">
        <v>4</v>
      </c>
    </row>
    <row r="6" spans="1:10">
      <c r="A6" s="1"/>
      <c r="B6" s="8" t="s">
        <v>4</v>
      </c>
      <c r="C6" s="9" t="s">
        <v>17</v>
      </c>
      <c r="D6" s="10" t="s">
        <v>6</v>
      </c>
      <c r="E6" s="10" t="s">
        <v>18</v>
      </c>
      <c r="F6" s="46">
        <v>331</v>
      </c>
      <c r="G6" s="48">
        <f t="shared" ref="G6" si="0">0.3*F6</f>
        <v>99.3</v>
      </c>
      <c r="H6" s="48">
        <f t="shared" ref="H6:H69" si="1">0.4*F6</f>
        <v>132.4</v>
      </c>
      <c r="I6" s="14" t="s">
        <v>145</v>
      </c>
      <c r="J6" s="14">
        <v>6</v>
      </c>
    </row>
    <row r="7" spans="1:10">
      <c r="A7" s="1"/>
      <c r="B7" s="8" t="s">
        <v>7</v>
      </c>
      <c r="C7" s="9" t="s">
        <v>55</v>
      </c>
      <c r="D7" s="10" t="s">
        <v>44</v>
      </c>
      <c r="E7" s="10" t="s">
        <v>54</v>
      </c>
      <c r="F7" s="46">
        <v>266</v>
      </c>
      <c r="G7" s="48">
        <f>0.3*F7</f>
        <v>79.8</v>
      </c>
      <c r="H7" s="48">
        <f>0.4*F7</f>
        <v>106.4</v>
      </c>
      <c r="I7" s="14" t="s">
        <v>145</v>
      </c>
      <c r="J7" s="14">
        <v>6</v>
      </c>
    </row>
    <row r="8" spans="1:10">
      <c r="A8" s="1"/>
      <c r="B8" s="8" t="s">
        <v>7</v>
      </c>
      <c r="C8" s="9" t="s">
        <v>53</v>
      </c>
      <c r="D8" s="10" t="s">
        <v>16</v>
      </c>
      <c r="E8" s="10" t="s">
        <v>54</v>
      </c>
      <c r="F8" s="46">
        <v>35</v>
      </c>
      <c r="G8" s="48">
        <f>0.3*F8</f>
        <v>10.5</v>
      </c>
      <c r="H8" s="48">
        <f t="shared" ref="H8" si="2">0.4*F8</f>
        <v>14</v>
      </c>
      <c r="I8" s="14" t="s">
        <v>114</v>
      </c>
      <c r="J8" s="14">
        <v>0</v>
      </c>
    </row>
    <row r="9" spans="1:10">
      <c r="A9" s="1"/>
      <c r="B9" s="8" t="s">
        <v>11</v>
      </c>
      <c r="C9" s="9" t="s">
        <v>21</v>
      </c>
      <c r="D9" s="10" t="s">
        <v>16</v>
      </c>
      <c r="E9" s="10" t="s">
        <v>123</v>
      </c>
      <c r="F9" s="46">
        <v>110</v>
      </c>
      <c r="G9" s="48">
        <f>0.3*F9</f>
        <v>33</v>
      </c>
      <c r="H9" s="48">
        <f>0.4*F9</f>
        <v>44</v>
      </c>
      <c r="I9" s="14" t="s">
        <v>6</v>
      </c>
      <c r="J9" s="14">
        <v>1</v>
      </c>
    </row>
    <row r="10" spans="1:10">
      <c r="A10" s="4"/>
      <c r="B10" s="5"/>
    </row>
    <row r="11" spans="1:10">
      <c r="A11" s="1" t="s">
        <v>128</v>
      </c>
      <c r="B11" s="8" t="s">
        <v>1</v>
      </c>
      <c r="C11" s="6"/>
      <c r="D11" s="7"/>
      <c r="E11" s="7"/>
      <c r="H11" s="48"/>
    </row>
    <row r="12" spans="1:10">
      <c r="A12" s="1"/>
      <c r="B12" s="8" t="s">
        <v>2</v>
      </c>
      <c r="C12" s="9" t="s">
        <v>26</v>
      </c>
      <c r="D12" s="10" t="s">
        <v>16</v>
      </c>
      <c r="E12" s="26" t="s">
        <v>33</v>
      </c>
      <c r="F12" s="46">
        <v>57</v>
      </c>
      <c r="G12" s="48">
        <f>0.3*F12</f>
        <v>17.099999999999998</v>
      </c>
      <c r="H12" s="48">
        <f t="shared" si="1"/>
        <v>22.8</v>
      </c>
      <c r="I12" s="14" t="s">
        <v>6</v>
      </c>
      <c r="J12" s="14">
        <v>1</v>
      </c>
    </row>
    <row r="13" spans="1:10">
      <c r="A13" s="1"/>
      <c r="B13" s="8" t="s">
        <v>4</v>
      </c>
      <c r="C13" s="9" t="s">
        <v>15</v>
      </c>
      <c r="D13" s="10" t="s">
        <v>16</v>
      </c>
      <c r="E13" s="10" t="s">
        <v>25</v>
      </c>
      <c r="F13" s="49">
        <v>190</v>
      </c>
      <c r="G13" s="48">
        <f t="shared" ref="G13:G15" si="3">0.3*F13</f>
        <v>57</v>
      </c>
      <c r="H13" s="48">
        <f t="shared" si="1"/>
        <v>76</v>
      </c>
      <c r="I13" s="14" t="s">
        <v>144</v>
      </c>
      <c r="J13" s="14">
        <v>4</v>
      </c>
    </row>
    <row r="14" spans="1:10">
      <c r="A14" s="1"/>
      <c r="B14" s="8" t="s">
        <v>7</v>
      </c>
      <c r="C14" s="9" t="s">
        <v>84</v>
      </c>
      <c r="D14" s="10" t="s">
        <v>3</v>
      </c>
      <c r="E14" s="10" t="s">
        <v>46</v>
      </c>
      <c r="F14" s="49">
        <v>207</v>
      </c>
      <c r="G14" s="48">
        <f t="shared" si="3"/>
        <v>62.099999999999994</v>
      </c>
      <c r="H14" s="48">
        <f t="shared" si="1"/>
        <v>82.800000000000011</v>
      </c>
      <c r="I14" s="14" t="s">
        <v>144</v>
      </c>
      <c r="J14" s="14">
        <v>4</v>
      </c>
    </row>
    <row r="15" spans="1:10">
      <c r="A15" s="1"/>
      <c r="B15" s="8" t="s">
        <v>11</v>
      </c>
      <c r="C15" s="9" t="s">
        <v>72</v>
      </c>
      <c r="D15" s="10" t="s">
        <v>44</v>
      </c>
      <c r="E15" s="10" t="s">
        <v>31</v>
      </c>
      <c r="F15" s="46">
        <v>257</v>
      </c>
      <c r="G15" s="48">
        <f t="shared" si="3"/>
        <v>77.099999999999994</v>
      </c>
      <c r="H15" s="48">
        <f t="shared" si="1"/>
        <v>102.80000000000001</v>
      </c>
      <c r="I15" s="14" t="s">
        <v>145</v>
      </c>
      <c r="J15" s="14">
        <v>6</v>
      </c>
    </row>
    <row r="16" spans="1:10">
      <c r="A16" s="4"/>
      <c r="B16" s="5"/>
      <c r="C16" s="6"/>
      <c r="D16" s="7"/>
      <c r="E16" s="7"/>
      <c r="H16" s="48"/>
    </row>
    <row r="17" spans="1:10">
      <c r="A17" s="1" t="s">
        <v>129</v>
      </c>
      <c r="B17" s="8" t="s">
        <v>1</v>
      </c>
    </row>
    <row r="18" spans="1:10">
      <c r="A18" s="1"/>
      <c r="B18" s="8" t="s">
        <v>2</v>
      </c>
      <c r="C18" s="16" t="s">
        <v>116</v>
      </c>
      <c r="D18" s="19" t="s">
        <v>16</v>
      </c>
      <c r="E18" s="19" t="s">
        <v>18</v>
      </c>
      <c r="F18" s="46">
        <v>40</v>
      </c>
      <c r="G18" s="48">
        <f>0.3*F18</f>
        <v>12</v>
      </c>
      <c r="H18" s="48">
        <f>0.4*F18</f>
        <v>16</v>
      </c>
      <c r="I18" s="14" t="s">
        <v>6</v>
      </c>
      <c r="J18" s="14">
        <v>1</v>
      </c>
    </row>
    <row r="19" spans="1:10">
      <c r="A19" s="1"/>
      <c r="B19" s="8" t="s">
        <v>2</v>
      </c>
      <c r="C19" s="16" t="s">
        <v>115</v>
      </c>
      <c r="D19" s="19" t="s">
        <v>16</v>
      </c>
      <c r="E19" s="19" t="s">
        <v>23</v>
      </c>
      <c r="F19" s="46">
        <v>51</v>
      </c>
      <c r="G19" s="48">
        <f t="shared" ref="G19:G21" si="4">0.3*F19</f>
        <v>15.299999999999999</v>
      </c>
      <c r="H19" s="48">
        <f t="shared" si="1"/>
        <v>20.400000000000002</v>
      </c>
      <c r="I19" s="14" t="s">
        <v>6</v>
      </c>
      <c r="J19" s="14">
        <v>1</v>
      </c>
    </row>
    <row r="20" spans="1:10">
      <c r="A20" s="1"/>
      <c r="B20" s="8" t="s">
        <v>4</v>
      </c>
      <c r="C20" s="9" t="s">
        <v>24</v>
      </c>
      <c r="D20" s="10" t="s">
        <v>13</v>
      </c>
      <c r="E20" s="10" t="s">
        <v>25</v>
      </c>
      <c r="F20" s="46">
        <v>336</v>
      </c>
      <c r="G20" s="48">
        <f t="shared" si="4"/>
        <v>100.8</v>
      </c>
      <c r="H20" s="48">
        <f t="shared" si="1"/>
        <v>134.4</v>
      </c>
      <c r="I20" s="14" t="s">
        <v>145</v>
      </c>
      <c r="J20" s="14">
        <v>6</v>
      </c>
    </row>
    <row r="21" spans="1:10">
      <c r="A21" s="1"/>
      <c r="B21" s="8" t="s">
        <v>7</v>
      </c>
      <c r="C21" s="9" t="s">
        <v>38</v>
      </c>
      <c r="D21" s="10" t="s">
        <v>16</v>
      </c>
      <c r="E21" s="10" t="s">
        <v>39</v>
      </c>
      <c r="F21" s="46">
        <v>55</v>
      </c>
      <c r="G21" s="48">
        <f t="shared" si="4"/>
        <v>16.5</v>
      </c>
      <c r="H21" s="48">
        <f t="shared" si="1"/>
        <v>22</v>
      </c>
      <c r="I21" s="14" t="s">
        <v>6</v>
      </c>
      <c r="J21" s="14">
        <v>1</v>
      </c>
    </row>
    <row r="22" spans="1:10">
      <c r="A22" s="1"/>
      <c r="B22" s="8" t="s">
        <v>11</v>
      </c>
    </row>
    <row r="23" spans="1:10">
      <c r="A23" s="4"/>
      <c r="B23" s="5"/>
      <c r="C23" s="6"/>
      <c r="D23" s="7"/>
      <c r="E23" s="7"/>
      <c r="H23" s="48"/>
    </row>
    <row r="24" spans="1:10">
      <c r="A24" s="1" t="s">
        <v>130</v>
      </c>
      <c r="B24" s="23" t="s">
        <v>1</v>
      </c>
      <c r="C24" s="16"/>
      <c r="D24" s="16"/>
      <c r="E24" s="16"/>
      <c r="H24" s="48"/>
    </row>
    <row r="25" spans="1:10">
      <c r="A25" s="1"/>
      <c r="B25" s="8" t="s">
        <v>2</v>
      </c>
      <c r="C25" s="9" t="s">
        <v>77</v>
      </c>
      <c r="D25" s="10" t="s">
        <v>68</v>
      </c>
      <c r="E25" s="10" t="s">
        <v>78</v>
      </c>
      <c r="F25" s="46">
        <v>229</v>
      </c>
      <c r="G25" s="48">
        <f t="shared" ref="G25:G27" si="5">0.3*F25</f>
        <v>68.7</v>
      </c>
      <c r="H25" s="48">
        <f t="shared" si="1"/>
        <v>91.600000000000009</v>
      </c>
      <c r="I25" s="14" t="s">
        <v>144</v>
      </c>
      <c r="J25" s="14">
        <v>4</v>
      </c>
    </row>
    <row r="26" spans="1:10">
      <c r="A26" s="1"/>
      <c r="B26" s="8" t="s">
        <v>4</v>
      </c>
      <c r="C26" s="9" t="s">
        <v>22</v>
      </c>
      <c r="D26" s="10" t="s">
        <v>3</v>
      </c>
      <c r="E26" s="10" t="s">
        <v>23</v>
      </c>
      <c r="F26" s="46">
        <v>210</v>
      </c>
      <c r="G26" s="48">
        <f t="shared" si="5"/>
        <v>63</v>
      </c>
      <c r="H26" s="48">
        <f t="shared" si="1"/>
        <v>84</v>
      </c>
      <c r="I26" s="14" t="s">
        <v>144</v>
      </c>
      <c r="J26" s="14">
        <v>4</v>
      </c>
    </row>
    <row r="27" spans="1:10">
      <c r="A27" s="1"/>
      <c r="B27" s="8" t="s">
        <v>7</v>
      </c>
      <c r="C27" s="9" t="s">
        <v>36</v>
      </c>
      <c r="D27" s="10" t="s">
        <v>37</v>
      </c>
      <c r="E27" s="10" t="s">
        <v>23</v>
      </c>
      <c r="F27" s="46">
        <v>209</v>
      </c>
      <c r="G27" s="48">
        <f t="shared" si="5"/>
        <v>62.699999999999996</v>
      </c>
      <c r="H27" s="48">
        <f t="shared" si="1"/>
        <v>83.600000000000009</v>
      </c>
      <c r="I27" s="14" t="s">
        <v>144</v>
      </c>
      <c r="J27" s="14">
        <v>4</v>
      </c>
    </row>
    <row r="28" spans="1:10">
      <c r="A28" s="1"/>
      <c r="B28" s="8" t="s">
        <v>11</v>
      </c>
      <c r="H28" s="48"/>
    </row>
    <row r="29" spans="1:10">
      <c r="A29" s="4"/>
      <c r="B29" s="5"/>
      <c r="C29" s="6"/>
      <c r="D29" s="7"/>
      <c r="E29" s="7"/>
      <c r="H29" s="48"/>
    </row>
    <row r="30" spans="1:10">
      <c r="A30" s="1" t="s">
        <v>131</v>
      </c>
      <c r="B30" s="8" t="s">
        <v>1</v>
      </c>
      <c r="C30" s="9"/>
      <c r="D30" s="10"/>
      <c r="E30" s="10"/>
      <c r="H30" s="48"/>
    </row>
    <row r="31" spans="1:10">
      <c r="A31" s="1"/>
      <c r="B31" s="8" t="s">
        <v>2</v>
      </c>
      <c r="C31" s="9" t="s">
        <v>34</v>
      </c>
      <c r="D31" s="10" t="s">
        <v>3</v>
      </c>
      <c r="E31" s="10" t="s">
        <v>33</v>
      </c>
      <c r="F31" s="46">
        <v>280</v>
      </c>
      <c r="G31" s="48">
        <f t="shared" ref="G31:G34" si="6">0.3*F31</f>
        <v>84</v>
      </c>
      <c r="H31" s="48">
        <f t="shared" si="1"/>
        <v>112</v>
      </c>
      <c r="I31" s="14" t="s">
        <v>145</v>
      </c>
      <c r="J31" s="14">
        <v>5</v>
      </c>
    </row>
    <row r="32" spans="1:10">
      <c r="A32" s="1"/>
      <c r="B32" s="8" t="s">
        <v>4</v>
      </c>
      <c r="C32" s="9" t="s">
        <v>32</v>
      </c>
      <c r="D32" s="10" t="s">
        <v>16</v>
      </c>
      <c r="E32" s="10" t="s">
        <v>33</v>
      </c>
      <c r="F32" s="46">
        <v>48</v>
      </c>
      <c r="G32" s="48">
        <f t="shared" si="6"/>
        <v>14.399999999999999</v>
      </c>
      <c r="H32" s="48">
        <f t="shared" si="1"/>
        <v>19.200000000000003</v>
      </c>
      <c r="I32" s="14" t="s">
        <v>114</v>
      </c>
      <c r="J32" s="14">
        <v>1</v>
      </c>
    </row>
    <row r="33" spans="1:18">
      <c r="A33" s="1"/>
      <c r="B33" s="8" t="s">
        <v>4</v>
      </c>
      <c r="C33" s="9" t="s">
        <v>29</v>
      </c>
      <c r="D33" s="10" t="s">
        <v>16</v>
      </c>
      <c r="E33" s="10" t="s">
        <v>28</v>
      </c>
      <c r="F33" s="46">
        <v>121</v>
      </c>
      <c r="G33" s="48">
        <f>0.3*F33</f>
        <v>36.299999999999997</v>
      </c>
      <c r="H33" s="48">
        <f>0.4*F33</f>
        <v>48.400000000000006</v>
      </c>
      <c r="I33" s="14" t="s">
        <v>150</v>
      </c>
      <c r="J33" s="14">
        <v>1</v>
      </c>
      <c r="L33" s="44"/>
      <c r="M33" s="45"/>
      <c r="N33" s="45"/>
      <c r="O33" s="2"/>
      <c r="P33" s="42"/>
      <c r="Q33" s="42"/>
      <c r="R33" s="14"/>
    </row>
    <row r="34" spans="1:18">
      <c r="A34" s="1"/>
      <c r="B34" s="8" t="s">
        <v>7</v>
      </c>
      <c r="C34" s="9" t="s">
        <v>8</v>
      </c>
      <c r="D34" s="10" t="s">
        <v>9</v>
      </c>
      <c r="E34" s="10" t="s">
        <v>10</v>
      </c>
      <c r="F34" s="46">
        <v>278</v>
      </c>
      <c r="G34" s="48">
        <f t="shared" si="6"/>
        <v>83.399999999999991</v>
      </c>
      <c r="H34" s="48">
        <f t="shared" si="1"/>
        <v>111.2</v>
      </c>
      <c r="I34" s="14" t="s">
        <v>145</v>
      </c>
      <c r="J34" s="14">
        <v>5</v>
      </c>
    </row>
    <row r="35" spans="1:18">
      <c r="A35" s="11"/>
      <c r="B35" s="30"/>
      <c r="C35" s="12"/>
      <c r="D35" s="13"/>
      <c r="E35" s="13"/>
      <c r="H35" s="48"/>
    </row>
    <row r="36" spans="1:18">
      <c r="A36" s="1" t="s">
        <v>132</v>
      </c>
      <c r="B36" s="8" t="s">
        <v>1</v>
      </c>
    </row>
    <row r="37" spans="1:18">
      <c r="A37" s="1"/>
      <c r="B37" s="8" t="s">
        <v>2</v>
      </c>
      <c r="C37" s="9" t="s">
        <v>43</v>
      </c>
      <c r="D37" s="10" t="s">
        <v>44</v>
      </c>
      <c r="E37" s="10" t="s">
        <v>81</v>
      </c>
      <c r="F37" s="46">
        <v>310</v>
      </c>
      <c r="G37" s="48">
        <f>0.3*F37</f>
        <v>93</v>
      </c>
      <c r="H37" s="48">
        <f>0.4*F37</f>
        <v>124</v>
      </c>
      <c r="I37" s="14" t="s">
        <v>145</v>
      </c>
      <c r="J37" s="14">
        <v>5</v>
      </c>
    </row>
    <row r="38" spans="1:18">
      <c r="A38" s="1"/>
      <c r="B38" s="8" t="s">
        <v>4</v>
      </c>
      <c r="C38" s="9" t="s">
        <v>40</v>
      </c>
      <c r="D38" s="10" t="s">
        <v>9</v>
      </c>
      <c r="E38" s="10" t="s">
        <v>41</v>
      </c>
      <c r="F38" s="46">
        <v>320</v>
      </c>
      <c r="G38" s="48">
        <f t="shared" ref="G38" si="7">0.3*F38</f>
        <v>96</v>
      </c>
      <c r="H38" s="48">
        <f t="shared" si="1"/>
        <v>128</v>
      </c>
      <c r="I38" s="14" t="s">
        <v>145</v>
      </c>
      <c r="J38" s="14">
        <v>6</v>
      </c>
    </row>
    <row r="39" spans="1:18">
      <c r="A39" s="1"/>
      <c r="B39" s="8" t="s">
        <v>7</v>
      </c>
      <c r="C39" s="51" t="s">
        <v>110</v>
      </c>
      <c r="D39" s="29" t="s">
        <v>16</v>
      </c>
      <c r="E39" s="29" t="s">
        <v>78</v>
      </c>
      <c r="F39" s="46">
        <v>57</v>
      </c>
      <c r="G39" s="48">
        <f>0.3*F39</f>
        <v>17.099999999999998</v>
      </c>
      <c r="H39" s="48">
        <f>0.4*F39</f>
        <v>22.8</v>
      </c>
      <c r="I39" s="14" t="s">
        <v>114</v>
      </c>
      <c r="J39" s="14">
        <v>1</v>
      </c>
    </row>
    <row r="40" spans="1:18">
      <c r="A40" s="4"/>
      <c r="B40" s="5"/>
      <c r="C40" s="6"/>
      <c r="D40" s="7"/>
      <c r="E40" s="7"/>
      <c r="H40" s="48"/>
    </row>
    <row r="41" spans="1:18">
      <c r="A41" s="1" t="s">
        <v>133</v>
      </c>
      <c r="B41" s="8" t="s">
        <v>1</v>
      </c>
      <c r="C41" s="9" t="s">
        <v>87</v>
      </c>
      <c r="D41" s="10" t="s">
        <v>16</v>
      </c>
      <c r="E41" s="10" t="s">
        <v>50</v>
      </c>
      <c r="F41" s="46">
        <v>27</v>
      </c>
      <c r="G41" s="48">
        <f t="shared" ref="G41:G45" si="8">0.3*F41</f>
        <v>8.1</v>
      </c>
      <c r="H41" s="48">
        <f t="shared" si="1"/>
        <v>10.8</v>
      </c>
      <c r="I41" s="14" t="s">
        <v>6</v>
      </c>
      <c r="J41" s="14">
        <v>0</v>
      </c>
    </row>
    <row r="42" spans="1:18">
      <c r="A42" s="1"/>
      <c r="B42" s="8" t="s">
        <v>1</v>
      </c>
      <c r="C42" s="9" t="s">
        <v>85</v>
      </c>
      <c r="D42" s="10" t="s">
        <v>6</v>
      </c>
      <c r="E42" s="10" t="s">
        <v>50</v>
      </c>
      <c r="F42" s="46">
        <v>270</v>
      </c>
      <c r="G42" s="48">
        <f t="shared" si="8"/>
        <v>81</v>
      </c>
      <c r="H42" s="48">
        <f t="shared" si="1"/>
        <v>108</v>
      </c>
      <c r="I42" s="14" t="s">
        <v>145</v>
      </c>
      <c r="J42" s="14">
        <v>6</v>
      </c>
    </row>
    <row r="43" spans="1:18">
      <c r="A43" s="1"/>
      <c r="B43" s="8" t="s">
        <v>2</v>
      </c>
      <c r="C43" s="9" t="s">
        <v>66</v>
      </c>
      <c r="D43" s="10" t="s">
        <v>37</v>
      </c>
      <c r="E43" s="29" t="s">
        <v>112</v>
      </c>
      <c r="F43" s="46">
        <v>167</v>
      </c>
      <c r="G43" s="48">
        <f t="shared" si="8"/>
        <v>50.1</v>
      </c>
      <c r="H43" s="48">
        <f t="shared" si="1"/>
        <v>66.8</v>
      </c>
      <c r="I43" s="14" t="s">
        <v>144</v>
      </c>
      <c r="J43" s="14">
        <v>4</v>
      </c>
    </row>
    <row r="44" spans="1:18">
      <c r="A44" s="1"/>
      <c r="B44" s="8" t="s">
        <v>4</v>
      </c>
      <c r="C44" s="9" t="s">
        <v>48</v>
      </c>
      <c r="D44" s="10" t="s">
        <v>16</v>
      </c>
      <c r="E44" s="10" t="s">
        <v>41</v>
      </c>
      <c r="F44" s="46">
        <v>67</v>
      </c>
      <c r="G44" s="48">
        <f t="shared" si="8"/>
        <v>20.099999999999998</v>
      </c>
      <c r="H44" s="48">
        <f t="shared" si="1"/>
        <v>26.8</v>
      </c>
      <c r="I44" s="14" t="s">
        <v>6</v>
      </c>
      <c r="J44" s="14">
        <v>1</v>
      </c>
    </row>
    <row r="45" spans="1:18">
      <c r="A45" s="1"/>
      <c r="B45" s="8" t="s">
        <v>7</v>
      </c>
      <c r="C45" s="9" t="s">
        <v>79</v>
      </c>
      <c r="D45" s="10" t="s">
        <v>16</v>
      </c>
      <c r="E45" s="10" t="s">
        <v>86</v>
      </c>
      <c r="F45" s="46">
        <v>146</v>
      </c>
      <c r="G45" s="48">
        <f t="shared" si="8"/>
        <v>43.8</v>
      </c>
      <c r="H45" s="48">
        <f t="shared" si="1"/>
        <v>58.400000000000006</v>
      </c>
      <c r="I45" s="14" t="s">
        <v>144</v>
      </c>
      <c r="J45" s="14">
        <v>3</v>
      </c>
    </row>
    <row r="46" spans="1:18">
      <c r="A46" s="4"/>
      <c r="B46" s="5"/>
      <c r="C46" s="6"/>
      <c r="D46" s="7"/>
      <c r="E46" s="7"/>
      <c r="H46" s="48"/>
    </row>
    <row r="47" spans="1:18">
      <c r="A47" s="1" t="s">
        <v>134</v>
      </c>
      <c r="B47" s="8" t="s">
        <v>151</v>
      </c>
      <c r="C47" s="26" t="s">
        <v>109</v>
      </c>
      <c r="D47" s="26" t="s">
        <v>16</v>
      </c>
      <c r="E47" s="27" t="s">
        <v>14</v>
      </c>
      <c r="F47" s="46">
        <v>37</v>
      </c>
      <c r="G47" s="48">
        <f>0.3*F47</f>
        <v>11.1</v>
      </c>
      <c r="H47" s="48">
        <f>0.4*F47</f>
        <v>14.8</v>
      </c>
      <c r="I47" s="14" t="s">
        <v>6</v>
      </c>
      <c r="J47" s="14">
        <v>0</v>
      </c>
    </row>
    <row r="48" spans="1:18">
      <c r="A48" s="1"/>
      <c r="B48" s="8" t="s">
        <v>2</v>
      </c>
      <c r="C48" s="9" t="s">
        <v>12</v>
      </c>
      <c r="D48" s="10" t="s">
        <v>13</v>
      </c>
      <c r="E48" s="10" t="s">
        <v>14</v>
      </c>
      <c r="F48" s="46">
        <v>315</v>
      </c>
      <c r="G48" s="48">
        <f>0.3*F48</f>
        <v>94.5</v>
      </c>
      <c r="H48" s="48">
        <f>0.4*F48</f>
        <v>126</v>
      </c>
      <c r="I48" s="14" t="s">
        <v>144</v>
      </c>
      <c r="J48" s="14">
        <v>4</v>
      </c>
    </row>
    <row r="49" spans="1:10">
      <c r="A49" s="1"/>
      <c r="B49" s="8" t="s">
        <v>4</v>
      </c>
      <c r="C49" s="9" t="s">
        <v>76</v>
      </c>
      <c r="D49" s="10" t="s">
        <v>9</v>
      </c>
      <c r="E49" s="10" t="s">
        <v>75</v>
      </c>
      <c r="F49" s="46">
        <v>320</v>
      </c>
      <c r="G49" s="48">
        <f t="shared" ref="G49" si="9">0.3*F49</f>
        <v>96</v>
      </c>
      <c r="H49" s="48">
        <f t="shared" si="1"/>
        <v>128</v>
      </c>
      <c r="I49" s="14" t="s">
        <v>145</v>
      </c>
      <c r="J49" s="14">
        <v>6</v>
      </c>
    </row>
    <row r="50" spans="1:10">
      <c r="A50" s="1"/>
      <c r="B50" s="8" t="s">
        <v>7</v>
      </c>
      <c r="C50" s="9" t="s">
        <v>69</v>
      </c>
      <c r="D50" s="10" t="s">
        <v>9</v>
      </c>
      <c r="E50" s="10" t="s">
        <v>81</v>
      </c>
      <c r="F50" s="46">
        <v>288</v>
      </c>
      <c r="G50" s="48">
        <f>0.3*F50</f>
        <v>86.399999999999991</v>
      </c>
      <c r="H50" s="48">
        <f>0.4*F50</f>
        <v>115.2</v>
      </c>
      <c r="I50" s="14" t="s">
        <v>145</v>
      </c>
      <c r="J50" s="14">
        <v>6</v>
      </c>
    </row>
    <row r="51" spans="1:10">
      <c r="A51" s="1"/>
      <c r="B51" s="8" t="s">
        <v>11</v>
      </c>
    </row>
    <row r="52" spans="1:10">
      <c r="A52" s="4"/>
      <c r="B52" s="5"/>
      <c r="C52" s="6"/>
      <c r="D52" s="7"/>
      <c r="E52" s="7"/>
      <c r="H52" s="48"/>
    </row>
    <row r="53" spans="1:10">
      <c r="A53" s="1" t="s">
        <v>135</v>
      </c>
      <c r="B53" s="8" t="s">
        <v>1</v>
      </c>
      <c r="C53" s="9" t="s">
        <v>61</v>
      </c>
      <c r="D53" s="10" t="s">
        <v>16</v>
      </c>
      <c r="E53" s="10" t="s">
        <v>62</v>
      </c>
      <c r="F53" s="46">
        <v>58</v>
      </c>
      <c r="G53" s="48">
        <f t="shared" ref="G53:G56" si="10">0.3*F53</f>
        <v>17.399999999999999</v>
      </c>
      <c r="H53" s="48">
        <f t="shared" si="1"/>
        <v>23.200000000000003</v>
      </c>
      <c r="I53" s="14" t="s">
        <v>114</v>
      </c>
      <c r="J53" s="14">
        <v>1</v>
      </c>
    </row>
    <row r="54" spans="1:10">
      <c r="A54" s="1"/>
      <c r="B54" s="8" t="s">
        <v>2</v>
      </c>
      <c r="C54" s="9" t="s">
        <v>63</v>
      </c>
      <c r="D54" s="10" t="s">
        <v>6</v>
      </c>
      <c r="E54" s="10" t="s">
        <v>62</v>
      </c>
      <c r="F54" s="46">
        <v>210</v>
      </c>
      <c r="G54" s="48">
        <f t="shared" si="10"/>
        <v>63</v>
      </c>
      <c r="H54" s="48">
        <f t="shared" si="1"/>
        <v>84</v>
      </c>
      <c r="I54" s="14" t="s">
        <v>144</v>
      </c>
      <c r="J54" s="14">
        <v>4</v>
      </c>
    </row>
    <row r="55" spans="1:10">
      <c r="A55" s="1"/>
      <c r="B55" s="8" t="s">
        <v>4</v>
      </c>
      <c r="C55" s="9" t="s">
        <v>47</v>
      </c>
      <c r="D55" s="10" t="s">
        <v>13</v>
      </c>
      <c r="E55" s="10" t="s">
        <v>46</v>
      </c>
      <c r="F55" s="46">
        <v>372</v>
      </c>
      <c r="G55" s="48">
        <f t="shared" si="10"/>
        <v>111.6</v>
      </c>
      <c r="H55" s="48">
        <f t="shared" si="1"/>
        <v>148.80000000000001</v>
      </c>
      <c r="I55" s="14" t="s">
        <v>146</v>
      </c>
      <c r="J55" s="14">
        <v>7</v>
      </c>
    </row>
    <row r="56" spans="1:10">
      <c r="A56" s="1"/>
      <c r="B56" s="8" t="s">
        <v>7</v>
      </c>
      <c r="C56" s="9" t="s">
        <v>64</v>
      </c>
      <c r="D56" s="10" t="s">
        <v>3</v>
      </c>
      <c r="E56" s="10" t="s">
        <v>46</v>
      </c>
      <c r="F56" s="46">
        <v>311</v>
      </c>
      <c r="G56" s="48">
        <f t="shared" si="10"/>
        <v>93.3</v>
      </c>
      <c r="H56" s="48">
        <f t="shared" si="1"/>
        <v>124.4</v>
      </c>
      <c r="I56" s="14" t="s">
        <v>145</v>
      </c>
      <c r="J56" s="14">
        <v>6</v>
      </c>
    </row>
    <row r="57" spans="1:10">
      <c r="A57" s="1"/>
      <c r="B57" s="8" t="s">
        <v>11</v>
      </c>
    </row>
    <row r="58" spans="1:10">
      <c r="A58" s="4"/>
      <c r="B58" s="5"/>
      <c r="C58" s="6"/>
      <c r="D58" s="7"/>
      <c r="E58" s="7"/>
      <c r="H58" s="48"/>
    </row>
    <row r="59" spans="1:10">
      <c r="A59" s="1" t="s">
        <v>136</v>
      </c>
      <c r="B59" s="23" t="s">
        <v>1</v>
      </c>
    </row>
    <row r="60" spans="1:10">
      <c r="A60" s="1"/>
      <c r="B60" s="23" t="s">
        <v>2</v>
      </c>
      <c r="C60" s="9" t="s">
        <v>42</v>
      </c>
      <c r="D60" s="10" t="s">
        <v>16</v>
      </c>
      <c r="E60" s="10" t="s">
        <v>124</v>
      </c>
      <c r="F60" s="46">
        <v>204</v>
      </c>
      <c r="G60" s="48">
        <f>0.3*F60</f>
        <v>61.199999999999996</v>
      </c>
      <c r="H60" s="48">
        <f>0.4*F60</f>
        <v>81.600000000000009</v>
      </c>
      <c r="I60" s="14" t="s">
        <v>144</v>
      </c>
      <c r="J60" s="14">
        <v>4</v>
      </c>
    </row>
    <row r="61" spans="1:10">
      <c r="A61" s="1"/>
      <c r="B61" s="23" t="s">
        <v>4</v>
      </c>
      <c r="C61" s="9" t="s">
        <v>19</v>
      </c>
      <c r="D61" s="10" t="s">
        <v>16</v>
      </c>
      <c r="E61" s="10" t="s">
        <v>124</v>
      </c>
      <c r="F61" s="46">
        <v>77</v>
      </c>
      <c r="G61" s="48">
        <f>0.3*F61</f>
        <v>23.099999999999998</v>
      </c>
      <c r="H61" s="48">
        <f>0.4*F61</f>
        <v>30.8</v>
      </c>
      <c r="I61" s="14" t="s">
        <v>6</v>
      </c>
      <c r="J61" s="14">
        <v>1</v>
      </c>
    </row>
    <row r="62" spans="1:10">
      <c r="A62" s="1"/>
      <c r="B62" s="23" t="s">
        <v>7</v>
      </c>
      <c r="C62" s="9" t="s">
        <v>65</v>
      </c>
      <c r="D62" s="10" t="s">
        <v>13</v>
      </c>
      <c r="E62" s="10" t="s">
        <v>125</v>
      </c>
      <c r="F62" s="46">
        <v>369</v>
      </c>
      <c r="G62" s="48">
        <f t="shared" ref="G62:G63" si="11">0.3*F62</f>
        <v>110.7</v>
      </c>
      <c r="H62" s="48">
        <f t="shared" si="1"/>
        <v>147.6</v>
      </c>
      <c r="I62" s="14" t="s">
        <v>145</v>
      </c>
      <c r="J62" s="14">
        <v>6</v>
      </c>
    </row>
    <row r="63" spans="1:10">
      <c r="A63" s="1"/>
      <c r="B63" s="23" t="s">
        <v>11</v>
      </c>
      <c r="C63" s="9" t="s">
        <v>70</v>
      </c>
      <c r="D63" s="10" t="s">
        <v>16</v>
      </c>
      <c r="E63" s="27" t="s">
        <v>113</v>
      </c>
      <c r="F63" s="46">
        <v>82</v>
      </c>
      <c r="G63" s="48">
        <f t="shared" si="11"/>
        <v>24.599999999999998</v>
      </c>
      <c r="H63" s="48">
        <f t="shared" si="1"/>
        <v>32.800000000000004</v>
      </c>
      <c r="I63" s="14" t="s">
        <v>6</v>
      </c>
      <c r="J63" s="14">
        <v>1</v>
      </c>
    </row>
    <row r="64" spans="1:10">
      <c r="A64" s="11"/>
      <c r="B64" s="30"/>
      <c r="C64" s="12"/>
      <c r="D64" s="13"/>
      <c r="E64" s="13"/>
      <c r="H64" s="48"/>
    </row>
    <row r="65" spans="1:10">
      <c r="A65" t="s">
        <v>137</v>
      </c>
      <c r="B65" s="8" t="s">
        <v>1</v>
      </c>
      <c r="C65" s="25"/>
      <c r="D65" s="25"/>
      <c r="E65" s="25"/>
      <c r="H65" s="48"/>
    </row>
    <row r="66" spans="1:10">
      <c r="A66" s="1"/>
      <c r="B66" s="8" t="s">
        <v>2</v>
      </c>
      <c r="C66" s="9" t="s">
        <v>56</v>
      </c>
      <c r="D66" s="10" t="s">
        <v>44</v>
      </c>
      <c r="E66" s="10" t="s">
        <v>41</v>
      </c>
      <c r="F66" s="46">
        <v>314</v>
      </c>
      <c r="G66" s="48">
        <f t="shared" ref="G66:G69" si="12">0.3*F66</f>
        <v>94.2</v>
      </c>
      <c r="H66" s="48">
        <f t="shared" si="1"/>
        <v>125.60000000000001</v>
      </c>
      <c r="I66" s="14" t="s">
        <v>145</v>
      </c>
      <c r="J66" s="14">
        <v>7</v>
      </c>
    </row>
    <row r="67" spans="1:10">
      <c r="A67" s="1"/>
      <c r="B67" s="8" t="s">
        <v>2</v>
      </c>
      <c r="C67" s="9" t="s">
        <v>57</v>
      </c>
      <c r="D67" s="10" t="s">
        <v>16</v>
      </c>
      <c r="E67" s="10" t="s">
        <v>41</v>
      </c>
      <c r="F67" s="46">
        <v>36</v>
      </c>
      <c r="G67" s="48">
        <f t="shared" si="12"/>
        <v>10.799999999999999</v>
      </c>
      <c r="H67" s="48">
        <f t="shared" si="1"/>
        <v>14.4</v>
      </c>
      <c r="I67" s="14" t="s">
        <v>114</v>
      </c>
      <c r="J67" s="14">
        <v>0</v>
      </c>
    </row>
    <row r="68" spans="1:10">
      <c r="A68" s="1"/>
      <c r="B68" s="8" t="s">
        <v>4</v>
      </c>
      <c r="C68" s="9" t="s">
        <v>58</v>
      </c>
      <c r="D68" s="10" t="s">
        <v>9</v>
      </c>
      <c r="E68" s="10" t="s">
        <v>59</v>
      </c>
      <c r="F68" s="46">
        <v>399</v>
      </c>
      <c r="G68" s="48">
        <f t="shared" si="12"/>
        <v>119.69999999999999</v>
      </c>
      <c r="H68" s="48">
        <f t="shared" si="1"/>
        <v>159.60000000000002</v>
      </c>
      <c r="I68" s="14" t="s">
        <v>146</v>
      </c>
      <c r="J68" s="14">
        <v>8</v>
      </c>
    </row>
    <row r="69" spans="1:10">
      <c r="A69" s="1"/>
      <c r="B69" s="8" t="s">
        <v>7</v>
      </c>
      <c r="C69" s="9" t="s">
        <v>60</v>
      </c>
      <c r="D69" s="10" t="s">
        <v>16</v>
      </c>
      <c r="E69" s="10" t="s">
        <v>59</v>
      </c>
      <c r="F69" s="49">
        <v>141</v>
      </c>
      <c r="G69" s="48">
        <f t="shared" si="12"/>
        <v>42.3</v>
      </c>
      <c r="H69" s="48">
        <f t="shared" si="1"/>
        <v>56.400000000000006</v>
      </c>
      <c r="I69" s="14" t="s">
        <v>6</v>
      </c>
      <c r="J69" s="14">
        <v>2</v>
      </c>
    </row>
    <row r="70" spans="1:10">
      <c r="A70" s="4"/>
      <c r="B70" s="5"/>
      <c r="C70" s="6"/>
      <c r="D70" s="7"/>
      <c r="E70" s="7"/>
      <c r="H70" s="48"/>
    </row>
    <row r="71" spans="1:10">
      <c r="A71" t="s">
        <v>138</v>
      </c>
      <c r="B71" s="8" t="s">
        <v>2</v>
      </c>
      <c r="C71" s="28" t="s">
        <v>118</v>
      </c>
      <c r="D71" s="10" t="s">
        <v>16</v>
      </c>
      <c r="E71" s="10" t="s">
        <v>20</v>
      </c>
      <c r="F71" s="46">
        <v>39</v>
      </c>
      <c r="G71" s="48">
        <f t="shared" ref="G71" si="13">0.3*F71</f>
        <v>11.7</v>
      </c>
      <c r="H71" s="48">
        <f t="shared" ref="H71:H92" si="14">0.4*F71</f>
        <v>15.600000000000001</v>
      </c>
      <c r="I71" s="14" t="s">
        <v>6</v>
      </c>
      <c r="J71" s="14">
        <v>0</v>
      </c>
    </row>
    <row r="72" spans="1:10">
      <c r="B72" s="8" t="s">
        <v>2</v>
      </c>
      <c r="C72" s="9" t="s">
        <v>82</v>
      </c>
      <c r="D72" s="10" t="s">
        <v>37</v>
      </c>
      <c r="E72" s="10" t="s">
        <v>20</v>
      </c>
      <c r="F72" s="46">
        <v>217</v>
      </c>
      <c r="G72" s="48">
        <f>0.3*F72</f>
        <v>65.099999999999994</v>
      </c>
      <c r="H72" s="48">
        <f>0.4*F72</f>
        <v>86.800000000000011</v>
      </c>
      <c r="I72" s="14" t="s">
        <v>144</v>
      </c>
      <c r="J72" s="14">
        <v>4</v>
      </c>
    </row>
    <row r="73" spans="1:10">
      <c r="B73" s="8" t="s">
        <v>4</v>
      </c>
      <c r="C73" s="28" t="s">
        <v>119</v>
      </c>
      <c r="D73" s="10" t="s">
        <v>16</v>
      </c>
      <c r="E73" s="10" t="s">
        <v>81</v>
      </c>
      <c r="F73" s="46">
        <v>99</v>
      </c>
      <c r="G73" s="48">
        <f>0.3*F73</f>
        <v>29.7</v>
      </c>
      <c r="H73" s="48">
        <f>0.4*F73</f>
        <v>39.6</v>
      </c>
      <c r="I73" s="14" t="s">
        <v>6</v>
      </c>
      <c r="J73" s="14">
        <v>2</v>
      </c>
    </row>
    <row r="74" spans="1:10">
      <c r="B74" s="8" t="s">
        <v>7</v>
      </c>
      <c r="C74" s="16"/>
      <c r="D74" s="16"/>
      <c r="E74" s="16"/>
    </row>
    <row r="75" spans="1:10">
      <c r="B75" s="8" t="s">
        <v>11</v>
      </c>
      <c r="C75" s="16"/>
      <c r="D75" s="16"/>
      <c r="E75" s="16"/>
    </row>
    <row r="76" spans="1:10">
      <c r="A76" s="4"/>
      <c r="B76" s="5"/>
      <c r="C76" s="6"/>
      <c r="D76" s="7"/>
      <c r="E76" s="7"/>
      <c r="H76" s="48"/>
    </row>
    <row r="77" spans="1:10">
      <c r="A77" t="s">
        <v>139</v>
      </c>
      <c r="B77" s="8" t="s">
        <v>1</v>
      </c>
    </row>
    <row r="78" spans="1:10">
      <c r="B78" s="8" t="s">
        <v>2</v>
      </c>
      <c r="C78" s="9" t="s">
        <v>83</v>
      </c>
      <c r="D78" s="10" t="s">
        <v>3</v>
      </c>
      <c r="E78" s="10" t="s">
        <v>20</v>
      </c>
      <c r="F78" s="46">
        <v>257</v>
      </c>
      <c r="G78" s="48">
        <f>0.3*F78</f>
        <v>77.099999999999994</v>
      </c>
      <c r="H78" s="48">
        <f>0.4*F78</f>
        <v>102.80000000000001</v>
      </c>
      <c r="I78" s="14" t="s">
        <v>144</v>
      </c>
      <c r="J78" s="14">
        <v>4</v>
      </c>
    </row>
    <row r="79" spans="1:10">
      <c r="B79" s="8" t="s">
        <v>4</v>
      </c>
      <c r="C79" s="9" t="s">
        <v>30</v>
      </c>
      <c r="D79" s="10" t="s">
        <v>9</v>
      </c>
      <c r="E79" s="10" t="s">
        <v>31</v>
      </c>
      <c r="F79" s="46">
        <v>451</v>
      </c>
      <c r="G79" s="48">
        <f>0.3*F79</f>
        <v>135.29999999999998</v>
      </c>
      <c r="H79" s="48">
        <f>0.4*F79</f>
        <v>180.4</v>
      </c>
      <c r="I79" s="14" t="s">
        <v>146</v>
      </c>
      <c r="J79" s="14">
        <v>8</v>
      </c>
    </row>
    <row r="80" spans="1:10">
      <c r="B80" s="8" t="s">
        <v>7</v>
      </c>
      <c r="C80" s="9" t="s">
        <v>51</v>
      </c>
      <c r="D80" s="10" t="s">
        <v>3</v>
      </c>
      <c r="E80" s="10" t="s">
        <v>143</v>
      </c>
      <c r="F80" s="46">
        <v>313</v>
      </c>
      <c r="G80" s="48">
        <f>0.3*F80</f>
        <v>93.899999999999991</v>
      </c>
      <c r="H80" s="48">
        <f>0.4*F80</f>
        <v>125.2</v>
      </c>
      <c r="I80" s="14" t="s">
        <v>145</v>
      </c>
      <c r="J80" s="14">
        <v>6</v>
      </c>
    </row>
    <row r="81" spans="1:10">
      <c r="B81" s="8" t="s">
        <v>11</v>
      </c>
      <c r="C81" s="9" t="s">
        <v>73</v>
      </c>
      <c r="D81" s="10" t="s">
        <v>16</v>
      </c>
      <c r="E81" s="10" t="s">
        <v>52</v>
      </c>
      <c r="F81" s="46">
        <v>196</v>
      </c>
      <c r="G81" s="48">
        <f>0.3*F81</f>
        <v>58.8</v>
      </c>
      <c r="H81" s="48">
        <f>0.4*F81</f>
        <v>78.400000000000006</v>
      </c>
      <c r="I81" s="14" t="s">
        <v>144</v>
      </c>
      <c r="J81" s="14">
        <v>4</v>
      </c>
    </row>
    <row r="82" spans="1:10">
      <c r="A82" s="4"/>
      <c r="B82" s="5"/>
      <c r="C82" s="6"/>
      <c r="D82" s="7"/>
      <c r="E82" s="7"/>
      <c r="G82" s="48"/>
      <c r="H82" s="48"/>
    </row>
    <row r="83" spans="1:10">
      <c r="A83" t="s">
        <v>140</v>
      </c>
      <c r="B83" s="8" t="s">
        <v>1</v>
      </c>
      <c r="G83" s="48"/>
      <c r="H83" s="48"/>
    </row>
    <row r="84" spans="1:10">
      <c r="B84" s="8" t="s">
        <v>2</v>
      </c>
      <c r="C84" s="9" t="s">
        <v>5</v>
      </c>
      <c r="D84" s="10" t="s">
        <v>6</v>
      </c>
      <c r="E84" s="41" t="s">
        <v>25</v>
      </c>
      <c r="F84" s="46">
        <v>302</v>
      </c>
      <c r="G84" s="48">
        <f t="shared" ref="G84:G92" si="15">0.3*F84</f>
        <v>90.6</v>
      </c>
      <c r="H84" s="48">
        <f t="shared" si="14"/>
        <v>120.80000000000001</v>
      </c>
      <c r="I84" s="14" t="s">
        <v>145</v>
      </c>
      <c r="J84" s="14">
        <v>6</v>
      </c>
    </row>
    <row r="85" spans="1:10">
      <c r="B85" s="8" t="s">
        <v>4</v>
      </c>
      <c r="C85" s="9" t="s">
        <v>27</v>
      </c>
      <c r="D85" s="10" t="s">
        <v>13</v>
      </c>
      <c r="E85" s="10" t="s">
        <v>28</v>
      </c>
      <c r="F85" s="46">
        <v>285</v>
      </c>
      <c r="G85" s="48">
        <f t="shared" si="15"/>
        <v>85.5</v>
      </c>
      <c r="H85" s="48">
        <f t="shared" si="14"/>
        <v>114</v>
      </c>
      <c r="I85" s="14" t="s">
        <v>145</v>
      </c>
      <c r="J85" s="14">
        <v>6</v>
      </c>
    </row>
    <row r="86" spans="1:10">
      <c r="B86" s="23" t="s">
        <v>7</v>
      </c>
      <c r="C86" s="9" t="s">
        <v>67</v>
      </c>
      <c r="D86" s="10" t="s">
        <v>68</v>
      </c>
      <c r="E86" s="10" t="s">
        <v>18</v>
      </c>
      <c r="F86" s="46">
        <v>351</v>
      </c>
      <c r="G86" s="48">
        <f t="shared" si="15"/>
        <v>105.3</v>
      </c>
      <c r="H86" s="48">
        <f t="shared" si="14"/>
        <v>140.4</v>
      </c>
      <c r="I86" s="14" t="s">
        <v>145</v>
      </c>
      <c r="J86" s="14">
        <v>6</v>
      </c>
    </row>
    <row r="87" spans="1:10">
      <c r="B87" s="23" t="s">
        <v>11</v>
      </c>
    </row>
    <row r="88" spans="1:10">
      <c r="A88" s="4"/>
      <c r="B88" s="5"/>
      <c r="C88" s="6"/>
      <c r="D88" s="7"/>
      <c r="E88" s="7"/>
      <c r="G88" s="48"/>
      <c r="H88" s="48"/>
    </row>
    <row r="89" spans="1:10">
      <c r="A89" t="s">
        <v>141</v>
      </c>
      <c r="B89" s="8" t="s">
        <v>1</v>
      </c>
      <c r="C89" s="28" t="s">
        <v>120</v>
      </c>
      <c r="D89" s="29" t="s">
        <v>16</v>
      </c>
      <c r="E89" s="29" t="s">
        <v>111</v>
      </c>
      <c r="F89" s="46">
        <v>46</v>
      </c>
      <c r="G89" s="48">
        <f t="shared" si="15"/>
        <v>13.799999999999999</v>
      </c>
      <c r="H89" s="48">
        <f t="shared" si="14"/>
        <v>18.400000000000002</v>
      </c>
      <c r="I89" s="14" t="s">
        <v>6</v>
      </c>
      <c r="J89" s="14">
        <v>0</v>
      </c>
    </row>
    <row r="90" spans="1:10">
      <c r="B90" s="8" t="s">
        <v>1</v>
      </c>
      <c r="C90" s="9" t="s">
        <v>74</v>
      </c>
      <c r="D90" s="10" t="s">
        <v>16</v>
      </c>
      <c r="E90" s="10" t="s">
        <v>122</v>
      </c>
      <c r="F90" s="46">
        <v>92</v>
      </c>
      <c r="G90" s="48">
        <f t="shared" si="15"/>
        <v>27.599999999999998</v>
      </c>
      <c r="H90" s="48">
        <f t="shared" si="14"/>
        <v>36.800000000000004</v>
      </c>
      <c r="I90" s="14" t="s">
        <v>6</v>
      </c>
      <c r="J90" s="14">
        <v>1</v>
      </c>
    </row>
    <row r="91" spans="1:10">
      <c r="B91" s="8" t="s">
        <v>2</v>
      </c>
      <c r="C91" s="9" t="s">
        <v>71</v>
      </c>
      <c r="D91" s="10" t="s">
        <v>13</v>
      </c>
      <c r="E91" s="10" t="s">
        <v>111</v>
      </c>
      <c r="F91" s="46">
        <v>376</v>
      </c>
      <c r="G91" s="48">
        <f t="shared" si="15"/>
        <v>112.8</v>
      </c>
      <c r="H91" s="48">
        <f t="shared" si="14"/>
        <v>150.4</v>
      </c>
      <c r="I91" s="14" t="s">
        <v>145</v>
      </c>
      <c r="J91" s="14">
        <v>6</v>
      </c>
    </row>
    <row r="92" spans="1:10">
      <c r="B92" s="8" t="s">
        <v>4</v>
      </c>
      <c r="C92" s="9" t="s">
        <v>35</v>
      </c>
      <c r="D92" s="10" t="s">
        <v>6</v>
      </c>
      <c r="E92" s="10" t="s">
        <v>80</v>
      </c>
      <c r="F92" s="46">
        <v>271</v>
      </c>
      <c r="G92" s="48">
        <f t="shared" si="15"/>
        <v>81.3</v>
      </c>
      <c r="H92" s="48">
        <f t="shared" si="14"/>
        <v>108.4</v>
      </c>
      <c r="I92" s="14" t="s">
        <v>145</v>
      </c>
      <c r="J92" s="14">
        <v>6</v>
      </c>
    </row>
    <row r="93" spans="1:10">
      <c r="B93" s="8" t="s">
        <v>4</v>
      </c>
      <c r="C93" s="51" t="s">
        <v>45</v>
      </c>
      <c r="D93" s="10" t="s">
        <v>16</v>
      </c>
      <c r="E93" s="10" t="s">
        <v>142</v>
      </c>
      <c r="F93" s="46">
        <v>71</v>
      </c>
      <c r="G93" s="48">
        <f>0.3*F93</f>
        <v>21.3</v>
      </c>
      <c r="H93" s="48">
        <f>0.4*F93</f>
        <v>28.400000000000002</v>
      </c>
      <c r="I93" s="14" t="s">
        <v>152</v>
      </c>
      <c r="J93" s="14">
        <v>1</v>
      </c>
    </row>
    <row r="94" spans="1:10">
      <c r="J94" s="50">
        <f>SUM(J1:J93)</f>
        <v>214</v>
      </c>
    </row>
  </sheetData>
  <pageMargins left="0.70866141732283472" right="0.5500000000000000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10" workbookViewId="0">
      <selection activeCell="C13" sqref="C13"/>
    </sheetView>
  </sheetViews>
  <sheetFormatPr defaultRowHeight="15"/>
  <cols>
    <col min="1" max="1" width="23.7109375" style="35" bestFit="1" customWidth="1"/>
    <col min="2" max="2" width="6.5703125" customWidth="1"/>
    <col min="3" max="3" width="13.28515625" style="14" customWidth="1"/>
  </cols>
  <sheetData>
    <row r="1" spans="1:5">
      <c r="B1" s="15" t="s">
        <v>108</v>
      </c>
      <c r="C1" s="17" t="s">
        <v>105</v>
      </c>
    </row>
    <row r="2" spans="1:5">
      <c r="C2" s="20"/>
      <c r="E2" s="18"/>
    </row>
    <row r="3" spans="1:5">
      <c r="A3" s="34" t="s">
        <v>89</v>
      </c>
      <c r="B3" s="16">
        <v>0</v>
      </c>
      <c r="C3" s="32">
        <v>19</v>
      </c>
    </row>
    <row r="4" spans="1:5">
      <c r="A4" s="34" t="s">
        <v>90</v>
      </c>
      <c r="B4" s="16">
        <v>0</v>
      </c>
      <c r="C4" s="32">
        <v>19</v>
      </c>
    </row>
    <row r="5" spans="1:5">
      <c r="A5" s="34" t="s">
        <v>91</v>
      </c>
      <c r="B5" s="16">
        <v>0</v>
      </c>
      <c r="C5" s="32">
        <v>19</v>
      </c>
    </row>
    <row r="6" spans="1:5">
      <c r="A6" s="34" t="s">
        <v>148</v>
      </c>
      <c r="B6" s="16">
        <v>0</v>
      </c>
      <c r="C6" s="32">
        <v>19</v>
      </c>
    </row>
    <row r="7" spans="1:5">
      <c r="A7" s="36" t="s">
        <v>106</v>
      </c>
      <c r="C7" s="24">
        <f>SUM(C3:C6)</f>
        <v>76</v>
      </c>
    </row>
    <row r="10" spans="1:5">
      <c r="B10" s="15" t="s">
        <v>108</v>
      </c>
      <c r="C10" s="17" t="s">
        <v>105</v>
      </c>
      <c r="D10" t="s">
        <v>126</v>
      </c>
    </row>
    <row r="11" spans="1:5">
      <c r="A11" s="39" t="s">
        <v>98</v>
      </c>
      <c r="B11" s="31">
        <v>0</v>
      </c>
      <c r="C11" s="32">
        <v>6</v>
      </c>
      <c r="D11">
        <f>SUM(B11:C11)</f>
        <v>6</v>
      </c>
    </row>
    <row r="12" spans="1:5">
      <c r="A12" s="39" t="s">
        <v>93</v>
      </c>
      <c r="B12" s="31">
        <v>2</v>
      </c>
      <c r="C12" s="32">
        <v>10</v>
      </c>
      <c r="D12">
        <f t="shared" ref="D12:D23" si="0">SUM(B12:C12)</f>
        <v>12</v>
      </c>
    </row>
    <row r="13" spans="1:5">
      <c r="A13" s="39" t="s">
        <v>101</v>
      </c>
      <c r="B13" s="31">
        <v>3</v>
      </c>
      <c r="C13" s="32">
        <v>9</v>
      </c>
      <c r="D13">
        <f t="shared" si="0"/>
        <v>12</v>
      </c>
    </row>
    <row r="14" spans="1:5">
      <c r="A14" s="39" t="s">
        <v>102</v>
      </c>
      <c r="B14" s="31">
        <v>4</v>
      </c>
      <c r="C14" s="32">
        <v>5</v>
      </c>
      <c r="D14">
        <f t="shared" si="0"/>
        <v>9</v>
      </c>
    </row>
    <row r="15" spans="1:5">
      <c r="A15" s="39" t="s">
        <v>95</v>
      </c>
      <c r="B15" s="31">
        <v>4</v>
      </c>
      <c r="C15" s="32">
        <v>8</v>
      </c>
      <c r="D15">
        <f t="shared" si="0"/>
        <v>12</v>
      </c>
    </row>
    <row r="16" spans="1:5">
      <c r="A16" s="39" t="s">
        <v>97</v>
      </c>
      <c r="B16" s="31">
        <v>3</v>
      </c>
      <c r="C16" s="32">
        <v>5</v>
      </c>
      <c r="D16">
        <f t="shared" si="0"/>
        <v>8</v>
      </c>
    </row>
    <row r="17" spans="1:4">
      <c r="A17" s="40" t="s">
        <v>94</v>
      </c>
      <c r="B17" s="31">
        <v>3</v>
      </c>
      <c r="C17" s="32">
        <v>12</v>
      </c>
      <c r="D17">
        <f t="shared" si="0"/>
        <v>15</v>
      </c>
    </row>
    <row r="18" spans="1:4">
      <c r="A18" s="40" t="s">
        <v>103</v>
      </c>
      <c r="B18" s="31">
        <v>2</v>
      </c>
      <c r="C18" s="32">
        <v>13</v>
      </c>
      <c r="D18">
        <f t="shared" si="0"/>
        <v>15</v>
      </c>
    </row>
    <row r="19" spans="1:4">
      <c r="A19" s="40" t="s">
        <v>149</v>
      </c>
      <c r="B19" s="31">
        <v>1</v>
      </c>
      <c r="C19" s="32">
        <v>14</v>
      </c>
      <c r="D19">
        <f t="shared" si="0"/>
        <v>15</v>
      </c>
    </row>
    <row r="20" spans="1:4">
      <c r="A20" s="38" t="s">
        <v>99</v>
      </c>
      <c r="B20" s="31">
        <v>0</v>
      </c>
      <c r="C20" s="32">
        <v>16</v>
      </c>
      <c r="D20">
        <f t="shared" si="0"/>
        <v>16</v>
      </c>
    </row>
    <row r="21" spans="1:4">
      <c r="A21" s="38" t="s">
        <v>100</v>
      </c>
      <c r="B21" s="31">
        <v>3</v>
      </c>
      <c r="C21" s="32">
        <v>12</v>
      </c>
      <c r="D21">
        <f t="shared" si="0"/>
        <v>15</v>
      </c>
    </row>
    <row r="22" spans="1:4">
      <c r="A22" s="38" t="s">
        <v>117</v>
      </c>
      <c r="B22" s="31">
        <v>2</v>
      </c>
      <c r="C22" s="32">
        <v>14</v>
      </c>
      <c r="D22">
        <f t="shared" si="0"/>
        <v>16</v>
      </c>
    </row>
    <row r="23" spans="1:4">
      <c r="A23" s="38" t="s">
        <v>104</v>
      </c>
      <c r="B23" s="31">
        <v>2</v>
      </c>
      <c r="C23" s="32">
        <v>14</v>
      </c>
      <c r="D23">
        <f t="shared" si="0"/>
        <v>16</v>
      </c>
    </row>
    <row r="24" spans="1:4">
      <c r="A24" s="37" t="s">
        <v>107</v>
      </c>
      <c r="C24" s="24">
        <f>SUM(C11:C23)</f>
        <v>138</v>
      </c>
    </row>
    <row r="25" spans="1:4" ht="15.75" thickBot="1"/>
    <row r="26" spans="1:4" ht="15.75" thickBot="1">
      <c r="B26" s="21"/>
      <c r="C26" s="22">
        <f>C7+C24</f>
        <v>214</v>
      </c>
      <c r="D26">
        <v>192</v>
      </c>
    </row>
    <row r="27" spans="1:4">
      <c r="C27" s="20"/>
    </row>
    <row r="28" spans="1:4">
      <c r="A28" s="43" t="s">
        <v>92</v>
      </c>
      <c r="B28" s="31">
        <v>1</v>
      </c>
      <c r="C28" s="32"/>
    </row>
    <row r="29" spans="1:4">
      <c r="A29" s="43" t="s">
        <v>96</v>
      </c>
      <c r="B29" s="31">
        <v>3</v>
      </c>
      <c r="C29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Πρόγραμμα</vt:lpstr>
      <vt:lpstr>Επιτηρήσεις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gmark</dc:creator>
  <cp:lastModifiedBy>chatzakil@hotmail.com</cp:lastModifiedBy>
  <cp:lastPrinted>2016-07-17T18:22:23Z</cp:lastPrinted>
  <dcterms:created xsi:type="dcterms:W3CDTF">2015-05-18T08:14:49Z</dcterms:created>
  <dcterms:modified xsi:type="dcterms:W3CDTF">2018-07-03T14:37:09Z</dcterms:modified>
</cp:coreProperties>
</file>